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<sst xmlns="http://schemas.openxmlformats.org/spreadsheetml/2006/main" count="63" uniqueCount="63">
  <si>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</si>
  <si>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</si>
  <si>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</si>
  <si>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</si>
  <si>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</si>
  <si>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</si>
  <si>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</si>
  <si>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</si>
  <si>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</si>
  <si>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</si>
  <si>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</si>
  <si>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</si>
  <si>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</si>
  <si>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</si>
  <si>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</si>
  <si>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</si>
  <si>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</si>
  <si>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</si>
  <si>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</si>
  <si>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</si>
  <si>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</si>
  <si>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</si>
  <si>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</si>
  <si>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</si>
  <si>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</si>
  <si>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</si>
  <si>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</si>
  <si>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</si>
  <si>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</si>
  <si>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</si>
  <si>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</si>
  <si>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</si>
  <si>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</si>
  <si>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</si>
  <si>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</si>
  <si>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</si>
  <si>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</si>
  <si>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</si>
  <si>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</si>
  <si>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</si>
  <si>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>Дейнеко Константин Эдуардович</t>
  </si>
  <si>
    <t>Порошина Елена Юрьевна</t>
  </si>
  <si>
    <t>Губанова Наталья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</si>
  <si>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</si>
  <si>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</si>
  <si>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Дата голосования  09 сентября 2018г. </t>
  </si>
  <si>
    <t xml:space="preserve">Примечание: </t>
  </si>
  <si>
    <t>Н.Ф.Васильева</t>
  </si>
  <si>
    <t>Усов Сергей Леонидович</t>
  </si>
  <si>
    <t>Гурашвили Елена Маслявивовна</t>
  </si>
  <si>
    <t>Козачук Павел Александрович</t>
  </si>
  <si>
    <t>Погонышева Марина Михайловна</t>
  </si>
  <si>
    <t>Леснова Ирина Валерьевна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</si>
  <si>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</si>
  <si>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</si>
  <si>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</si>
  <si>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</si>
  <si>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</si>
  <si>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</si>
  <si>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Крамар Максим Викторович</t>
  </si>
  <si>
    <t>Машир Анатолий Анатольевич</t>
  </si>
  <si>
    <t>10 сентября 2018 года</t>
  </si>
  <si>
    <t>10.09.2018г.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</si>
</sst>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vertical="top"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vertical="top" wrapText="1"/>
    </xf>
    <xf numFmtId="1" fontId="5" fillId="0" borderId="1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73" zoomScaleNormal="75" zoomScaleSheetLayoutView="73" zoomScalePageLayoutView="0" workbookViewId="0" topLeftCell="A40">
      <selection activeCell="M43" sqref="M43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3" ht="15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5" t="s">
        <v>61</v>
      </c>
      <c r="D5" s="65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6" t="s">
        <v>44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45</v>
      </c>
      <c r="M9" s="9"/>
    </row>
    <row r="10" ht="15.75" thickBot="1">
      <c r="P10" s="8" t="s">
        <v>1</v>
      </c>
    </row>
    <row r="11" spans="1:16" ht="33.75" customHeight="1">
      <c r="A11" s="57" t="s">
        <v>4</v>
      </c>
      <c r="B11" s="54" t="s">
        <v>26</v>
      </c>
      <c r="C11" s="61" t="s">
        <v>27</v>
      </c>
      <c r="D11" s="73" t="s">
        <v>25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69" t="s">
        <v>14</v>
      </c>
      <c r="P11" s="70" t="s">
        <v>21</v>
      </c>
    </row>
    <row r="12" spans="1:16" ht="12.75" customHeight="1">
      <c r="A12" s="58"/>
      <c r="B12" s="55"/>
      <c r="C12" s="49"/>
      <c r="D12" s="48" t="s">
        <v>20</v>
      </c>
      <c r="E12" s="51" t="s">
        <v>13</v>
      </c>
      <c r="F12" s="53"/>
      <c r="G12" s="53"/>
      <c r="H12" s="53"/>
      <c r="I12" s="53"/>
      <c r="J12" s="53"/>
      <c r="K12" s="53"/>
      <c r="L12" s="53"/>
      <c r="M12" s="53"/>
      <c r="N12" s="53"/>
      <c r="O12" s="63"/>
      <c r="P12" s="71"/>
    </row>
    <row r="13" spans="1:16" ht="28.5" customHeight="1">
      <c r="A13" s="58"/>
      <c r="B13" s="55"/>
      <c r="C13" s="49"/>
      <c r="D13" s="49"/>
      <c r="E13" s="48" t="s">
        <v>43</v>
      </c>
      <c r="F13" s="62" t="s">
        <v>7</v>
      </c>
      <c r="G13" s="51" t="s">
        <v>2</v>
      </c>
      <c r="H13" s="53"/>
      <c r="I13" s="53"/>
      <c r="J13" s="53"/>
      <c r="K13" s="52"/>
      <c r="L13" s="48" t="s">
        <v>15</v>
      </c>
      <c r="M13" s="48" t="s">
        <v>16</v>
      </c>
      <c r="N13" s="48" t="s">
        <v>28</v>
      </c>
      <c r="O13" s="63"/>
      <c r="P13" s="71"/>
    </row>
    <row r="14" spans="1:16" ht="15" customHeight="1">
      <c r="A14" s="58"/>
      <c r="B14" s="55"/>
      <c r="C14" s="49"/>
      <c r="D14" s="49"/>
      <c r="E14" s="49"/>
      <c r="F14" s="63"/>
      <c r="G14" s="48" t="s">
        <v>23</v>
      </c>
      <c r="H14" s="51" t="s">
        <v>3</v>
      </c>
      <c r="I14" s="53"/>
      <c r="J14" s="53"/>
      <c r="K14" s="52"/>
      <c r="L14" s="49"/>
      <c r="M14" s="49"/>
      <c r="N14" s="49"/>
      <c r="O14" s="63"/>
      <c r="P14" s="71"/>
    </row>
    <row r="15" spans="1:16" ht="12" customHeight="1">
      <c r="A15" s="58"/>
      <c r="B15" s="55"/>
      <c r="C15" s="49"/>
      <c r="D15" s="49"/>
      <c r="E15" s="49"/>
      <c r="F15" s="63"/>
      <c r="G15" s="49"/>
      <c r="H15" s="51" t="s">
        <v>9</v>
      </c>
      <c r="I15" s="52"/>
      <c r="J15" s="48" t="s">
        <v>11</v>
      </c>
      <c r="K15" s="48" t="s">
        <v>12</v>
      </c>
      <c r="L15" s="49"/>
      <c r="M15" s="49"/>
      <c r="N15" s="49"/>
      <c r="O15" s="63"/>
      <c r="P15" s="71"/>
    </row>
    <row r="16" spans="1:16" ht="15" customHeight="1">
      <c r="A16" s="58"/>
      <c r="B16" s="55"/>
      <c r="C16" s="49"/>
      <c r="D16" s="49"/>
      <c r="E16" s="49"/>
      <c r="F16" s="63"/>
      <c r="G16" s="49"/>
      <c r="H16" s="48" t="s">
        <v>8</v>
      </c>
      <c r="I16" s="48" t="s">
        <v>10</v>
      </c>
      <c r="J16" s="49"/>
      <c r="K16" s="49"/>
      <c r="L16" s="49"/>
      <c r="M16" s="49"/>
      <c r="N16" s="49"/>
      <c r="O16" s="63"/>
      <c r="P16" s="71"/>
    </row>
    <row r="17" spans="1:16" ht="15" customHeight="1">
      <c r="A17" s="58"/>
      <c r="B17" s="55"/>
      <c r="C17" s="49"/>
      <c r="D17" s="49"/>
      <c r="E17" s="49"/>
      <c r="F17" s="63"/>
      <c r="G17" s="49"/>
      <c r="H17" s="49"/>
      <c r="I17" s="49"/>
      <c r="J17" s="49"/>
      <c r="K17" s="49"/>
      <c r="L17" s="49"/>
      <c r="M17" s="49"/>
      <c r="N17" s="49"/>
      <c r="O17" s="63"/>
      <c r="P17" s="71"/>
    </row>
    <row r="18" spans="1:16" ht="15" customHeight="1">
      <c r="A18" s="58"/>
      <c r="B18" s="55"/>
      <c r="C18" s="49"/>
      <c r="D18" s="49"/>
      <c r="E18" s="49"/>
      <c r="F18" s="63"/>
      <c r="G18" s="49"/>
      <c r="H18" s="49"/>
      <c r="I18" s="49"/>
      <c r="J18" s="49"/>
      <c r="K18" s="49"/>
      <c r="L18" s="49"/>
      <c r="M18" s="49"/>
      <c r="N18" s="49"/>
      <c r="O18" s="63"/>
      <c r="P18" s="71"/>
    </row>
    <row r="19" spans="1:16" ht="90" customHeight="1" thickBot="1">
      <c r="A19" s="59"/>
      <c r="B19" s="56"/>
      <c r="C19" s="50"/>
      <c r="D19" s="50"/>
      <c r="E19" s="50"/>
      <c r="F19" s="64"/>
      <c r="G19" s="50"/>
      <c r="H19" s="50"/>
      <c r="I19" s="50"/>
      <c r="J19" s="50"/>
      <c r="K19" s="50"/>
      <c r="L19" s="50"/>
      <c r="M19" s="50"/>
      <c r="N19" s="50"/>
      <c r="O19" s="64"/>
      <c r="P19" s="72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8000</v>
      </c>
      <c r="D21" s="24">
        <f>E21+G21+L21+M21+N21</f>
        <v>240</v>
      </c>
      <c r="E21" s="24">
        <v>240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>
        <v>7760</v>
      </c>
      <c r="P21" s="25">
        <f>C21-D21-O21</f>
        <v>0</v>
      </c>
    </row>
    <row r="22" spans="1:16" s="12" customFormat="1" ht="18" customHeight="1">
      <c r="A22" s="29">
        <v>2</v>
      </c>
      <c r="B22" s="30" t="s">
        <v>49</v>
      </c>
      <c r="C22" s="27">
        <v>26500</v>
      </c>
      <c r="D22" s="24">
        <f>E22+G22+L22+M22+N22</f>
        <v>25850</v>
      </c>
      <c r="E22" s="24">
        <v>100</v>
      </c>
      <c r="F22" s="24"/>
      <c r="G22" s="24">
        <f>H22+I22+J22+K22</f>
        <v>25750</v>
      </c>
      <c r="H22" s="24"/>
      <c r="I22" s="24"/>
      <c r="J22" s="24">
        <f>19750+6000</f>
        <v>25750</v>
      </c>
      <c r="K22" s="24"/>
      <c r="L22" s="24"/>
      <c r="M22" s="24"/>
      <c r="N22" s="24"/>
      <c r="O22" s="24"/>
      <c r="P22" s="25">
        <f>C22-D22-O22</f>
        <v>650</v>
      </c>
    </row>
    <row r="23" spans="1:16" s="12" customFormat="1" ht="17.25" customHeight="1">
      <c r="A23" s="29">
        <v>3</v>
      </c>
      <c r="B23" s="26" t="s">
        <v>31</v>
      </c>
      <c r="C23" s="27">
        <v>15100</v>
      </c>
      <c r="D23" s="24">
        <f>E23+G23+L23+M23+N23</f>
        <v>14500</v>
      </c>
      <c r="E23" s="24">
        <v>0</v>
      </c>
      <c r="F23" s="24"/>
      <c r="G23" s="24">
        <f>H23+I23+J23+K23</f>
        <v>14500</v>
      </c>
      <c r="H23" s="24"/>
      <c r="I23" s="24"/>
      <c r="J23" s="24">
        <f>11600+2900</f>
        <v>14500</v>
      </c>
      <c r="K23" s="24"/>
      <c r="L23" s="24"/>
      <c r="M23" s="24"/>
      <c r="N23" s="24"/>
      <c r="O23" s="24"/>
      <c r="P23" s="25">
        <f>C23-D23-O23</f>
        <v>600</v>
      </c>
    </row>
    <row r="24" spans="1:16" s="38" customFormat="1" ht="18.75" customHeight="1">
      <c r="A24" s="35"/>
      <c r="B24" s="39" t="s">
        <v>30</v>
      </c>
      <c r="C24" s="37">
        <f>C21+C22+C23</f>
        <v>49600</v>
      </c>
      <c r="D24" s="37">
        <f aca="true" t="shared" si="0" ref="D24:P24">D21+D22+D23</f>
        <v>40590</v>
      </c>
      <c r="E24" s="37">
        <f t="shared" si="0"/>
        <v>340</v>
      </c>
      <c r="F24" s="37">
        <f t="shared" si="0"/>
        <v>0</v>
      </c>
      <c r="G24" s="37">
        <f t="shared" si="0"/>
        <v>40250</v>
      </c>
      <c r="H24" s="37">
        <f t="shared" si="0"/>
        <v>0</v>
      </c>
      <c r="I24" s="37">
        <f t="shared" si="0"/>
        <v>0</v>
      </c>
      <c r="J24" s="37">
        <f t="shared" si="0"/>
        <v>40250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7760</v>
      </c>
      <c r="P24" s="37">
        <f t="shared" si="0"/>
        <v>1250</v>
      </c>
    </row>
    <row r="25" spans="1:16" s="12" customFormat="1" ht="15.75" customHeight="1">
      <c r="A25" s="29">
        <v>4</v>
      </c>
      <c r="B25" s="30" t="s">
        <v>50</v>
      </c>
      <c r="C25" s="27">
        <v>16630</v>
      </c>
      <c r="D25" s="24">
        <f>E25+G25+L25+M25+N25</f>
        <v>16630</v>
      </c>
      <c r="E25" s="24">
        <v>100</v>
      </c>
      <c r="F25" s="24"/>
      <c r="G25" s="24">
        <f>H25+I25+J25+K25</f>
        <v>16530</v>
      </c>
      <c r="H25" s="24"/>
      <c r="I25" s="24"/>
      <c r="J25" s="24">
        <f>11180+5350</f>
        <v>16530</v>
      </c>
      <c r="K25" s="24"/>
      <c r="L25" s="24"/>
      <c r="M25" s="24"/>
      <c r="N25" s="24"/>
      <c r="O25" s="24"/>
      <c r="P25" s="25">
        <f>C25-D25-O25</f>
        <v>0</v>
      </c>
    </row>
    <row r="26" spans="1:16" s="12" customFormat="1" ht="15.75" customHeight="1">
      <c r="A26" s="29">
        <v>5</v>
      </c>
      <c r="B26" s="31" t="s">
        <v>42</v>
      </c>
      <c r="C26" s="27">
        <v>34450</v>
      </c>
      <c r="D26" s="24">
        <f>E26+G26+L26+M26+N26</f>
        <v>34450</v>
      </c>
      <c r="E26" s="24">
        <v>0</v>
      </c>
      <c r="F26" s="24"/>
      <c r="G26" s="24">
        <f>H26+I26+J26+K26</f>
        <v>34450</v>
      </c>
      <c r="H26" s="24"/>
      <c r="I26" s="24"/>
      <c r="J26" s="24">
        <f>26450+6000+2000</f>
        <v>34450</v>
      </c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8" customHeight="1">
      <c r="A27" s="29">
        <v>6</v>
      </c>
      <c r="B27" s="26" t="s">
        <v>51</v>
      </c>
      <c r="C27" s="27">
        <v>500</v>
      </c>
      <c r="D27" s="24">
        <f>E27+G27+L27+M27+N27</f>
        <v>500</v>
      </c>
      <c r="E27" s="24">
        <v>0</v>
      </c>
      <c r="F27" s="24">
        <v>0</v>
      </c>
      <c r="G27" s="24">
        <f>H27+I27+J27+K27</f>
        <v>500</v>
      </c>
      <c r="H27" s="24"/>
      <c r="I27" s="24"/>
      <c r="J27" s="24">
        <v>500</v>
      </c>
      <c r="K27" s="24"/>
      <c r="L27" s="24"/>
      <c r="M27" s="24"/>
      <c r="N27" s="24"/>
      <c r="O27" s="24"/>
      <c r="P27" s="25">
        <f>C27-D27-O27</f>
        <v>0</v>
      </c>
    </row>
    <row r="28" spans="1:16" s="38" customFormat="1" ht="18" customHeight="1">
      <c r="A28" s="35"/>
      <c r="B28" s="36" t="s">
        <v>32</v>
      </c>
      <c r="C28" s="37">
        <f>C25+C26+C27</f>
        <v>51580</v>
      </c>
      <c r="D28" s="37">
        <f aca="true" t="shared" si="1" ref="D28:P28">D25+D26+D27</f>
        <v>51580</v>
      </c>
      <c r="E28" s="37">
        <f t="shared" si="1"/>
        <v>100</v>
      </c>
      <c r="F28" s="37">
        <f t="shared" si="1"/>
        <v>0</v>
      </c>
      <c r="G28" s="37">
        <f t="shared" si="1"/>
        <v>51480</v>
      </c>
      <c r="H28" s="37">
        <f t="shared" si="1"/>
        <v>0</v>
      </c>
      <c r="I28" s="37">
        <f t="shared" si="1"/>
        <v>0</v>
      </c>
      <c r="J28" s="37">
        <f t="shared" si="1"/>
        <v>51480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0</v>
      </c>
    </row>
    <row r="29" spans="1:16" s="12" customFormat="1" ht="18.75" customHeight="1">
      <c r="A29" s="29">
        <v>7</v>
      </c>
      <c r="B29" s="31" t="s">
        <v>39</v>
      </c>
      <c r="C29" s="27">
        <v>2000</v>
      </c>
      <c r="D29" s="24">
        <f>E29+G29+L29+M29+N29</f>
        <v>2000</v>
      </c>
      <c r="E29" s="24">
        <v>0</v>
      </c>
      <c r="F29" s="24"/>
      <c r="G29" s="24">
        <f>H29+I29+J29+K29</f>
        <v>2000</v>
      </c>
      <c r="H29" s="24"/>
      <c r="I29" s="24"/>
      <c r="J29" s="24">
        <v>2000</v>
      </c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6.5" customHeight="1">
      <c r="A30" s="29">
        <v>8</v>
      </c>
      <c r="B30" s="31" t="s">
        <v>40</v>
      </c>
      <c r="C30" s="27">
        <v>1000</v>
      </c>
      <c r="D30" s="24">
        <f>E30+G30+L30+M30+N30</f>
        <v>0</v>
      </c>
      <c r="E30" s="24"/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1000</v>
      </c>
    </row>
    <row r="31" spans="1:16" s="12" customFormat="1" ht="16.5" customHeight="1">
      <c r="A31" s="29">
        <v>9</v>
      </c>
      <c r="B31" s="31" t="s">
        <v>52</v>
      </c>
      <c r="C31" s="27">
        <v>26000</v>
      </c>
      <c r="D31" s="24">
        <f>E31+G31+L31+M31+N31</f>
        <v>25750</v>
      </c>
      <c r="E31" s="24"/>
      <c r="F31" s="24"/>
      <c r="G31" s="24">
        <f>H31+I31+J31+K31</f>
        <v>25750</v>
      </c>
      <c r="H31" s="24"/>
      <c r="I31" s="24"/>
      <c r="J31" s="24">
        <f>19750+6000</f>
        <v>25750</v>
      </c>
      <c r="K31" s="24"/>
      <c r="L31" s="24"/>
      <c r="M31" s="24"/>
      <c r="N31" s="24"/>
      <c r="O31" s="24"/>
      <c r="P31" s="25">
        <f>C31-D31-O31</f>
        <v>250</v>
      </c>
    </row>
    <row r="32" spans="1:16" s="12" customFormat="1" ht="16.5" customHeight="1">
      <c r="A32" s="32"/>
      <c r="B32" s="33" t="s">
        <v>33</v>
      </c>
      <c r="C32" s="34">
        <f>C29+C30+C31</f>
        <v>29000</v>
      </c>
      <c r="D32" s="34">
        <f aca="true" t="shared" si="2" ref="D32:P32">D29+D30+D31</f>
        <v>27750</v>
      </c>
      <c r="E32" s="34">
        <f t="shared" si="2"/>
        <v>0</v>
      </c>
      <c r="F32" s="34">
        <f t="shared" si="2"/>
        <v>0</v>
      </c>
      <c r="G32" s="34">
        <f t="shared" si="2"/>
        <v>27750</v>
      </c>
      <c r="H32" s="34">
        <f t="shared" si="2"/>
        <v>0</v>
      </c>
      <c r="I32" s="34">
        <f t="shared" si="2"/>
        <v>0</v>
      </c>
      <c r="J32" s="34">
        <f t="shared" si="2"/>
        <v>27750</v>
      </c>
      <c r="K32" s="34">
        <f t="shared" si="2"/>
        <v>0</v>
      </c>
      <c r="L32" s="34">
        <f t="shared" si="2"/>
        <v>0</v>
      </c>
      <c r="M32" s="34">
        <f t="shared" si="2"/>
        <v>0</v>
      </c>
      <c r="N32" s="34">
        <f t="shared" si="2"/>
        <v>0</v>
      </c>
      <c r="O32" s="34">
        <f t="shared" si="2"/>
        <v>0</v>
      </c>
      <c r="P32" s="34">
        <f t="shared" si="2"/>
        <v>1250</v>
      </c>
    </row>
    <row r="33" spans="1:16" s="12" customFormat="1" ht="17.25" customHeight="1">
      <c r="A33" s="29">
        <v>10</v>
      </c>
      <c r="B33" s="31" t="s">
        <v>59</v>
      </c>
      <c r="C33" s="27">
        <v>10600</v>
      </c>
      <c r="D33" s="24">
        <f>E33+G33+L33+M33+N33</f>
        <v>10600</v>
      </c>
      <c r="E33" s="24"/>
      <c r="F33" s="24"/>
      <c r="G33" s="24">
        <f>H33+I33+J33+K33</f>
        <v>10600</v>
      </c>
      <c r="H33" s="24"/>
      <c r="I33" s="24"/>
      <c r="J33" s="24">
        <v>10600</v>
      </c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7.25" customHeight="1">
      <c r="A34" s="29">
        <v>11</v>
      </c>
      <c r="B34" s="31" t="s">
        <v>41</v>
      </c>
      <c r="C34" s="27">
        <v>16900</v>
      </c>
      <c r="D34" s="24">
        <f>E34+G34+L34+M34+N34</f>
        <v>16900</v>
      </c>
      <c r="E34" s="24">
        <v>0</v>
      </c>
      <c r="F34" s="24"/>
      <c r="G34" s="24">
        <f>H34+I34+J34+K34</f>
        <v>16900</v>
      </c>
      <c r="H34" s="24"/>
      <c r="I34" s="24"/>
      <c r="J34" s="24">
        <v>16900</v>
      </c>
      <c r="K34" s="24"/>
      <c r="L34" s="24"/>
      <c r="M34" s="24"/>
      <c r="N34" s="24"/>
      <c r="O34" s="24"/>
      <c r="P34" s="25">
        <f>C34-D34-O34</f>
        <v>0</v>
      </c>
    </row>
    <row r="35" spans="1:16" s="12" customFormat="1" ht="17.25" customHeight="1">
      <c r="A35" s="29">
        <v>12</v>
      </c>
      <c r="B35" s="31" t="s">
        <v>60</v>
      </c>
      <c r="C35" s="27">
        <v>26000</v>
      </c>
      <c r="D35" s="24">
        <f>E35+G35+L35+M35+N35</f>
        <v>25750</v>
      </c>
      <c r="E35" s="24">
        <v>0</v>
      </c>
      <c r="F35" s="24"/>
      <c r="G35" s="24">
        <f>H35+I35+J35+K35</f>
        <v>25750</v>
      </c>
      <c r="H35" s="24"/>
      <c r="I35" s="24"/>
      <c r="J35" s="24">
        <f>19750+6000</f>
        <v>25750</v>
      </c>
      <c r="K35" s="24"/>
      <c r="L35" s="24"/>
      <c r="M35" s="24"/>
      <c r="N35" s="24"/>
      <c r="O35" s="24"/>
      <c r="P35" s="25">
        <f>C35-D35-O35</f>
        <v>250</v>
      </c>
    </row>
    <row r="36" spans="1:16" s="12" customFormat="1" ht="18.75" customHeight="1">
      <c r="A36" s="32"/>
      <c r="B36" s="33" t="s">
        <v>34</v>
      </c>
      <c r="C36" s="34">
        <f>C33+C34+C35</f>
        <v>53500</v>
      </c>
      <c r="D36" s="34">
        <f aca="true" t="shared" si="3" ref="D36:P36">D33+D34+D35</f>
        <v>53250</v>
      </c>
      <c r="E36" s="34">
        <f t="shared" si="3"/>
        <v>0</v>
      </c>
      <c r="F36" s="34">
        <f t="shared" si="3"/>
        <v>0</v>
      </c>
      <c r="G36" s="34">
        <f t="shared" si="3"/>
        <v>53250</v>
      </c>
      <c r="H36" s="34">
        <f t="shared" si="3"/>
        <v>0</v>
      </c>
      <c r="I36" s="34">
        <f t="shared" si="3"/>
        <v>0</v>
      </c>
      <c r="J36" s="34">
        <f t="shared" si="3"/>
        <v>53250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4">
        <f t="shared" si="3"/>
        <v>0</v>
      </c>
      <c r="O36" s="34">
        <f t="shared" si="3"/>
        <v>0</v>
      </c>
      <c r="P36" s="34">
        <f t="shared" si="3"/>
        <v>250</v>
      </c>
    </row>
    <row r="37" spans="1:16" s="12" customFormat="1" ht="28.5" customHeight="1">
      <c r="A37" s="29">
        <v>13</v>
      </c>
      <c r="B37" s="31" t="s">
        <v>36</v>
      </c>
      <c r="C37" s="27">
        <v>1000</v>
      </c>
      <c r="D37" s="24">
        <f>E37+G37+L37+M37+N37</f>
        <v>1000</v>
      </c>
      <c r="E37" s="24">
        <v>0</v>
      </c>
      <c r="F37" s="24"/>
      <c r="G37" s="24">
        <f>H37+I37+J37+K37</f>
        <v>1000</v>
      </c>
      <c r="H37" s="24"/>
      <c r="I37" s="24"/>
      <c r="J37" s="24">
        <v>1000</v>
      </c>
      <c r="K37" s="24"/>
      <c r="L37" s="24"/>
      <c r="M37" s="24"/>
      <c r="N37" s="24">
        <v>0</v>
      </c>
      <c r="O37" s="24"/>
      <c r="P37" s="25">
        <f>C37-D37-O37</f>
        <v>0</v>
      </c>
    </row>
    <row r="38" spans="1:16" s="12" customFormat="1" ht="16.5" customHeight="1">
      <c r="A38" s="32"/>
      <c r="B38" s="33" t="s">
        <v>35</v>
      </c>
      <c r="C38" s="34">
        <f>C37</f>
        <v>1000</v>
      </c>
      <c r="D38" s="34">
        <f aca="true" t="shared" si="4" ref="D38:P38">D37</f>
        <v>1000</v>
      </c>
      <c r="E38" s="34">
        <f t="shared" si="4"/>
        <v>0</v>
      </c>
      <c r="F38" s="34">
        <f t="shared" si="4"/>
        <v>0</v>
      </c>
      <c r="G38" s="34">
        <f t="shared" si="4"/>
        <v>1000</v>
      </c>
      <c r="H38" s="34">
        <f t="shared" si="4"/>
        <v>0</v>
      </c>
      <c r="I38" s="34">
        <f t="shared" si="4"/>
        <v>0</v>
      </c>
      <c r="J38" s="34">
        <f t="shared" si="4"/>
        <v>1000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</row>
    <row r="39" spans="1:16" s="12" customFormat="1" ht="63.75" customHeight="1">
      <c r="A39" s="42">
        <v>1</v>
      </c>
      <c r="B39" s="44" t="s">
        <v>53</v>
      </c>
      <c r="C39" s="43">
        <v>0</v>
      </c>
      <c r="D39" s="24">
        <f aca="true" t="shared" si="5" ref="D39:D44">E39+G39+L39+M39+N39</f>
        <v>0</v>
      </c>
      <c r="E39" s="41"/>
      <c r="F39" s="41"/>
      <c r="G39" s="24">
        <f aca="true" t="shared" si="6" ref="G39:G44">H39+I39+J39+K39</f>
        <v>0</v>
      </c>
      <c r="H39" s="41"/>
      <c r="I39" s="41"/>
      <c r="J39" s="41"/>
      <c r="K39" s="41"/>
      <c r="L39" s="41"/>
      <c r="M39" s="41"/>
      <c r="N39" s="41"/>
      <c r="O39" s="41"/>
      <c r="P39" s="25">
        <f aca="true" t="shared" si="7" ref="P39:P44">C39-D39-O39</f>
        <v>0</v>
      </c>
    </row>
    <row r="40" spans="1:16" s="12" customFormat="1" ht="78.75" customHeight="1">
      <c r="A40" s="42">
        <v>2</v>
      </c>
      <c r="B40" s="45" t="s">
        <v>54</v>
      </c>
      <c r="C40" s="43">
        <v>0</v>
      </c>
      <c r="D40" s="24">
        <f t="shared" si="5"/>
        <v>0</v>
      </c>
      <c r="E40" s="41"/>
      <c r="F40" s="41"/>
      <c r="G40" s="24">
        <f t="shared" si="6"/>
        <v>0</v>
      </c>
      <c r="H40" s="41"/>
      <c r="I40" s="41"/>
      <c r="J40" s="41"/>
      <c r="K40" s="41"/>
      <c r="L40" s="41"/>
      <c r="M40" s="41"/>
      <c r="N40" s="41"/>
      <c r="O40" s="41"/>
      <c r="P40" s="25">
        <f t="shared" si="7"/>
        <v>0</v>
      </c>
    </row>
    <row r="41" spans="1:16" s="12" customFormat="1" ht="64.5" customHeight="1">
      <c r="A41" s="42">
        <v>3</v>
      </c>
      <c r="B41" s="45" t="s">
        <v>55</v>
      </c>
      <c r="C41" s="27">
        <v>53000</v>
      </c>
      <c r="D41" s="24">
        <f t="shared" si="5"/>
        <v>53000</v>
      </c>
      <c r="E41" s="24"/>
      <c r="F41" s="24"/>
      <c r="G41" s="24">
        <f t="shared" si="6"/>
        <v>20000</v>
      </c>
      <c r="H41" s="24"/>
      <c r="I41" s="24"/>
      <c r="J41" s="24">
        <v>20000</v>
      </c>
      <c r="K41" s="24"/>
      <c r="L41" s="24"/>
      <c r="M41" s="24">
        <v>33000</v>
      </c>
      <c r="N41" s="24"/>
      <c r="O41" s="24"/>
      <c r="P41" s="25">
        <f t="shared" si="7"/>
        <v>0</v>
      </c>
    </row>
    <row r="42" spans="1:16" s="12" customFormat="1" ht="63.75" customHeight="1">
      <c r="A42" s="42"/>
      <c r="B42" s="44" t="s">
        <v>56</v>
      </c>
      <c r="C42" s="43">
        <f>510000+125000+150000</f>
        <v>785000</v>
      </c>
      <c r="D42" s="24">
        <f t="shared" si="5"/>
        <v>785000</v>
      </c>
      <c r="E42" s="41"/>
      <c r="F42" s="41"/>
      <c r="G42" s="24">
        <f t="shared" si="6"/>
        <v>42750</v>
      </c>
      <c r="H42" s="41"/>
      <c r="I42" s="41"/>
      <c r="J42" s="46">
        <f>19750+6000+17000</f>
        <v>42750</v>
      </c>
      <c r="K42" s="46"/>
      <c r="L42" s="46"/>
      <c r="M42" s="46">
        <f>120000+30000+150000+150000+292250</f>
        <v>742250</v>
      </c>
      <c r="N42" s="41"/>
      <c r="O42" s="41"/>
      <c r="P42" s="25">
        <f t="shared" si="7"/>
        <v>0</v>
      </c>
    </row>
    <row r="43" spans="1:16" s="12" customFormat="1" ht="60.75" customHeight="1">
      <c r="A43" s="42"/>
      <c r="B43" s="44" t="s">
        <v>57</v>
      </c>
      <c r="C43" s="43">
        <v>0</v>
      </c>
      <c r="D43" s="24">
        <f t="shared" si="5"/>
        <v>0</v>
      </c>
      <c r="E43" s="41"/>
      <c r="F43" s="41"/>
      <c r="G43" s="24">
        <f t="shared" si="6"/>
        <v>0</v>
      </c>
      <c r="H43" s="41"/>
      <c r="I43" s="41"/>
      <c r="J43" s="41"/>
      <c r="K43" s="41"/>
      <c r="L43" s="41"/>
      <c r="M43" s="41"/>
      <c r="N43" s="41"/>
      <c r="O43" s="41"/>
      <c r="P43" s="25">
        <f t="shared" si="7"/>
        <v>0</v>
      </c>
    </row>
    <row r="44" spans="1:16" s="12" customFormat="1" ht="60.75" customHeight="1">
      <c r="A44" s="42"/>
      <c r="B44" s="45" t="s">
        <v>58</v>
      </c>
      <c r="C44" s="43">
        <v>0</v>
      </c>
      <c r="D44" s="24">
        <f t="shared" si="5"/>
        <v>0</v>
      </c>
      <c r="E44" s="41"/>
      <c r="F44" s="41"/>
      <c r="G44" s="24">
        <f t="shared" si="6"/>
        <v>0</v>
      </c>
      <c r="H44" s="41"/>
      <c r="I44" s="41"/>
      <c r="J44" s="41"/>
      <c r="K44" s="41"/>
      <c r="L44" s="41"/>
      <c r="M44" s="41"/>
      <c r="N44" s="41"/>
      <c r="O44" s="41"/>
      <c r="P44" s="25">
        <f t="shared" si="7"/>
        <v>0</v>
      </c>
    </row>
    <row r="45" spans="1:16" s="12" customFormat="1" ht="17.25" customHeight="1">
      <c r="A45" s="42"/>
      <c r="B45" s="30"/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s="12" customFormat="1" ht="19.5" customHeight="1">
      <c r="A46" s="32"/>
      <c r="B46" s="33" t="s">
        <v>37</v>
      </c>
      <c r="C46" s="34">
        <f>C24+C28+C32+C36+C38+C39+C40+C41+C42+C43+C44+C45</f>
        <v>1022680</v>
      </c>
      <c r="D46" s="34">
        <f aca="true" t="shared" si="8" ref="D46:P46">D24+D28+D32+D36+D38+D39+D40+D41+D42+D43+D44+D45</f>
        <v>1012170</v>
      </c>
      <c r="E46" s="34">
        <f t="shared" si="8"/>
        <v>440</v>
      </c>
      <c r="F46" s="34">
        <f t="shared" si="8"/>
        <v>0</v>
      </c>
      <c r="G46" s="34">
        <f t="shared" si="8"/>
        <v>236480</v>
      </c>
      <c r="H46" s="34">
        <f t="shared" si="8"/>
        <v>0</v>
      </c>
      <c r="I46" s="34">
        <f t="shared" si="8"/>
        <v>0</v>
      </c>
      <c r="J46" s="34">
        <f t="shared" si="8"/>
        <v>236480</v>
      </c>
      <c r="K46" s="34">
        <f t="shared" si="8"/>
        <v>0</v>
      </c>
      <c r="L46" s="34">
        <f t="shared" si="8"/>
        <v>0</v>
      </c>
      <c r="M46" s="34">
        <f t="shared" si="8"/>
        <v>775250</v>
      </c>
      <c r="N46" s="34">
        <f t="shared" si="8"/>
        <v>0</v>
      </c>
      <c r="O46" s="34">
        <f t="shared" si="8"/>
        <v>7760</v>
      </c>
      <c r="P46" s="34">
        <f t="shared" si="8"/>
        <v>2750</v>
      </c>
    </row>
    <row r="47" spans="1:16" ht="9" customHeight="1">
      <c r="A47" s="3"/>
      <c r="B47" s="7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s="40" customFormat="1" ht="12.75">
      <c r="A48" s="13"/>
      <c r="B48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6" ht="9" customHeight="1">
      <c r="A49" s="3"/>
      <c r="B49" s="7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12" customFormat="1" ht="15">
      <c r="A50" s="28"/>
      <c r="B50" s="12" t="s">
        <v>29</v>
      </c>
      <c r="C50" s="8"/>
      <c r="D50" s="8"/>
      <c r="E50" s="8"/>
      <c r="F50" s="8"/>
      <c r="G50" s="8"/>
      <c r="H50" s="8"/>
      <c r="I50" s="8"/>
      <c r="J50" s="8" t="s">
        <v>47</v>
      </c>
      <c r="K50" s="8"/>
      <c r="L50" s="8" t="s">
        <v>62</v>
      </c>
      <c r="M50" s="8"/>
      <c r="N50" s="8"/>
      <c r="O50" s="28"/>
      <c r="P50" s="28"/>
    </row>
    <row r="51" spans="1:16" ht="15">
      <c r="A51" s="3"/>
      <c r="B51" s="12"/>
      <c r="E51" s="14" t="s">
        <v>22</v>
      </c>
      <c r="O51" s="3"/>
      <c r="P51" s="3"/>
    </row>
    <row r="52" spans="1:16" ht="12.75">
      <c r="A52" s="3"/>
      <c r="B52" s="13"/>
      <c r="G52" s="68" t="s">
        <v>17</v>
      </c>
      <c r="H52" s="68"/>
      <c r="I52" s="68"/>
      <c r="J52" s="68"/>
      <c r="K52" s="68"/>
      <c r="L52" s="68"/>
      <c r="M52" s="68"/>
      <c r="N52" s="68"/>
      <c r="O52" s="3"/>
      <c r="P52" s="3"/>
    </row>
    <row r="53" ht="6.75" customHeight="1"/>
    <row r="54" ht="0.75" customHeight="1" hidden="1"/>
    <row r="55" spans="3:14" ht="12.75" hidden="1">
      <c r="C55" s="6"/>
      <c r="E55" s="6"/>
      <c r="F55" s="6"/>
      <c r="H55" s="6"/>
      <c r="I55" s="6"/>
      <c r="J55" s="6"/>
      <c r="K55" s="6"/>
      <c r="L55" s="6"/>
      <c r="M55" s="6"/>
      <c r="N55" s="6"/>
    </row>
    <row r="56" ht="12.75" hidden="1"/>
    <row r="57" ht="12.75" hidden="1"/>
    <row r="58" ht="12.75" hidden="1">
      <c r="B58" s="5"/>
    </row>
    <row r="59" ht="12.75" hidden="1"/>
    <row r="60" ht="12.75" hidden="1"/>
    <row r="61" ht="12.75" hidden="1"/>
    <row r="62" ht="12.75" hidden="1"/>
    <row r="63" ht="12.75" hidden="1"/>
    <row r="64" spans="3:4" ht="12.75" hidden="1">
      <c r="C64" s="4"/>
      <c r="D64" s="4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27">
    <mergeCell ref="G52:N52"/>
    <mergeCell ref="O11:O19"/>
    <mergeCell ref="P11:P19"/>
    <mergeCell ref="D11:N11"/>
    <mergeCell ref="E12:N12"/>
    <mergeCell ref="L13:L19"/>
    <mergeCell ref="M13:M19"/>
    <mergeCell ref="N13:N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2018-09-11T00:35:35Z</cp:lastPrinted>
  <dcterms:created xsi:type="dcterms:W3CDTF">2009-08-20T05:01:24Z</dcterms:created>
  <dcterms:modified xsi:type="dcterms:W3CDTF">2018-09-11T00:35:49Z</dcterms:modified>
  <cp:category/>
  <cp:version/>
  <cp:contentType/>
  <cp:contentStatus/>
</cp:coreProperties>
</file>